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AY HOC\KIEM TRA\CT 2008\k12\hk1\HK1\23-24\XH\"/>
    </mc:Choice>
  </mc:AlternateContent>
  <xr:revisionPtr revIDLastSave="0" documentId="13_ncr:1_{306F2092-1657-4D67-BFD2-45717E397D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12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8" l="1"/>
  <c r="W13" i="8" s="1"/>
  <c r="S13" i="8"/>
  <c r="Q13" i="8"/>
  <c r="O13" i="8"/>
  <c r="M13" i="8"/>
  <c r="I13" i="8"/>
  <c r="G13" i="8"/>
  <c r="E13" i="8"/>
  <c r="T12" i="8"/>
  <c r="W12" i="8" s="1"/>
  <c r="S12" i="8"/>
  <c r="O12" i="8"/>
  <c r="I12" i="8"/>
  <c r="G12" i="8"/>
  <c r="E12" i="8"/>
  <c r="T11" i="8"/>
  <c r="W11" i="8" s="1"/>
  <c r="S11" i="8"/>
  <c r="Q11" i="8"/>
  <c r="O11" i="8"/>
  <c r="M11" i="8"/>
  <c r="I11" i="8"/>
  <c r="G11" i="8"/>
  <c r="E11" i="8"/>
  <c r="T10" i="8"/>
  <c r="W10" i="8" s="1"/>
  <c r="S10" i="8"/>
  <c r="O10" i="8"/>
  <c r="I10" i="8"/>
  <c r="G10" i="8"/>
  <c r="E10" i="8"/>
  <c r="T9" i="8"/>
  <c r="W9" i="8" s="1"/>
  <c r="S9" i="8"/>
  <c r="S14" i="8" s="1"/>
  <c r="Q9" i="8"/>
  <c r="Q14" i="8" s="1"/>
  <c r="O9" i="8"/>
  <c r="M9" i="8"/>
  <c r="I9" i="8"/>
  <c r="G9" i="8"/>
  <c r="E9" i="8"/>
  <c r="D14" i="8"/>
  <c r="D15" i="8" s="1"/>
  <c r="F14" i="8"/>
  <c r="H14" i="8"/>
  <c r="H15" i="8" s="1"/>
  <c r="J14" i="8"/>
  <c r="K14" i="8"/>
  <c r="L14" i="8"/>
  <c r="L15" i="8" s="1"/>
  <c r="N14" i="8"/>
  <c r="P14" i="8"/>
  <c r="P15" i="8" s="1"/>
  <c r="R14" i="8"/>
  <c r="U14" i="8"/>
  <c r="O14" i="8" l="1"/>
  <c r="M14" i="8"/>
  <c r="I14" i="8"/>
  <c r="E14" i="8"/>
  <c r="V13" i="8"/>
  <c r="V11" i="8"/>
  <c r="W15" i="8"/>
  <c r="V9" i="8"/>
  <c r="V12" i="8"/>
  <c r="T14" i="8"/>
  <c r="V10" i="8"/>
  <c r="G14" i="8"/>
  <c r="D16" i="8"/>
  <c r="W16" i="8" s="1"/>
  <c r="W14" i="8"/>
  <c r="V1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</authors>
  <commentList>
    <comment ref="D8" authorId="0" shapeId="0" xr:uid="{00000000-0006-0000-02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 shapeId="0" xr:uid="{00000000-0006-0000-02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 shapeId="0" xr:uid="{00000000-0006-0000-0200-000003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 shapeId="0" xr:uid="{00000000-0006-0000-0200-000004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 shapeId="0" xr:uid="{00000000-0006-0000-0200-000005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 shapeId="0" xr:uid="{00000000-0006-0000-0200-000006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 shapeId="0" xr:uid="{00000000-0006-0000-0200-000007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 shapeId="0" xr:uid="{00000000-0006-0000-0200-000008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 shapeId="0" xr:uid="{00000000-0006-0000-0200-000009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 shapeId="0" xr:uid="{00000000-0006-0000-0200-00000A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 shapeId="0" xr:uid="{00000000-0006-0000-0200-00000B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<sst xmlns="http://schemas.openxmlformats.org/spreadsheetml/2006/main" count="44" uniqueCount="30">
  <si>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</si>
  <si>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</si>
  <si>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</si>
  <si>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</si>
  <si>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</si>
  <si>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</si>
  <si>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</si>
  <si>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</si>
  <si>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</si>
  <si>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</si>
  <si>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</si>
  <si>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</si>
  <si>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</si>
  <si>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</si>
  <si>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</si>
  <si>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</si>
  <si>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</si>
  <si>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MA TRẬN ĐỀ KIỂM TRA ĐỊNH KÌ CUỐI KỲ 1</t>
  </si>
  <si>
    <t>STT</t>
  </si>
  <si>
    <t>Bình đẳng về chính trị; bình đẳng về kinh tế</t>
  </si>
  <si>
    <t>Quyền bình đẳng giữa các dân tộc, tôn giáo</t>
  </si>
  <si>
    <t>Bình đẳng trong hôn nhân và gia đình; bình đẳng trong lao động; bình đẳng trong kinh doanh</t>
  </si>
  <si>
    <t>Công dân bình đẳng trước pháp luật</t>
  </si>
  <si>
    <t>Các hình thức thực hiện pháp luật; Vi phạm pháp luật và trách nhiệm pháp lí</t>
  </si>
  <si>
    <t>Thực hiện pháp luật</t>
  </si>
  <si>
    <t>Pháp luật và đời sống</t>
  </si>
  <si>
    <t>MÔN GDCD LỚP 12, THỜI GIAN 50 PHÚT</t>
  </si>
  <si>
    <t>CD bình đẳng trước pháp luật: khái niệm, nội dung</t>
  </si>
  <si>
    <t>Khái niệm, Đặc trưng, vai trò của pháp luật</t>
  </si>
  <si>
    <t>thời gian 50'/ câu trắc nghiệm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</si>
</sst>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-* #,##0\ _₫_-;\-* #,##0\ _₫_-;_-* &quot;-&quot;\ _₫_-;_-@_-"/>
    <numFmt numFmtId="165" formatCode="_(* #,##0.00_);_(* \(#,##0.00\);_(* &quot;-&quot;_);_(@_)"/>
    <numFmt numFmtId="166" formatCode="0.0%"/>
  </numFmts>
  <fonts count="1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rgb="FF00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9" fontId="11" fillId="0" borderId="1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6"/>
  <sheetViews>
    <sheetView tabSelected="1" topLeftCell="A13" zoomScale="58" zoomScaleNormal="58" workbookViewId="0">
      <selection activeCell="W16" sqref="W16"/>
    </sheetView>
  </sheetViews>
  <sheetFormatPr defaultColWidth="12.08984375" defaultRowHeight="15.5" x14ac:dyDescent="0.35"/>
  <cols>
    <col min="1" max="1" width="7.6328125" style="1" customWidth="1"/>
    <col min="2" max="2" width="17.90625" style="1" customWidth="1"/>
    <col min="3" max="3" width="49" style="1" customWidth="1"/>
    <col min="4" max="4" width="6.36328125" style="1" customWidth="1"/>
    <col min="5" max="5" width="9.36328125" style="1" customWidth="1"/>
    <col min="6" max="6" width="6.36328125" style="1" customWidth="1"/>
    <col min="7" max="7" width="7.6328125" style="1" customWidth="1"/>
    <col min="8" max="19" width="6.36328125" style="1" customWidth="1"/>
    <col min="20" max="20" width="10" style="1" customWidth="1"/>
    <col min="21" max="21" width="7.90625" style="1" customWidth="1"/>
    <col min="22" max="22" width="10.90625" style="1" customWidth="1"/>
    <col min="23" max="23" width="11.7265625" style="1" customWidth="1"/>
    <col min="24" max="16384" width="12.08984375" style="1"/>
  </cols>
  <sheetData>
    <row r="2" spans="1:23" ht="25" x14ac:dyDescent="0.3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25" x14ac:dyDescent="0.35">
      <c r="A3" s="30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x14ac:dyDescent="0.35">
      <c r="B4" s="2" t="s">
        <v>29</v>
      </c>
      <c r="C4" s="2"/>
      <c r="D4" s="3"/>
      <c r="E4" s="3">
        <v>0.75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6</v>
      </c>
      <c r="T4" s="3"/>
    </row>
    <row r="6" spans="1:23" ht="20.399999999999999" customHeight="1" x14ac:dyDescent="0.35">
      <c r="A6" s="31" t="s">
        <v>18</v>
      </c>
      <c r="B6" s="31" t="s">
        <v>0</v>
      </c>
      <c r="C6" s="32" t="s">
        <v>1</v>
      </c>
      <c r="D6" s="35" t="s"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1" t="s">
        <v>3</v>
      </c>
      <c r="U6" s="31"/>
      <c r="V6" s="31" t="s">
        <v>4</v>
      </c>
      <c r="W6" s="31" t="s">
        <v>5</v>
      </c>
    </row>
    <row r="7" spans="1:23" x14ac:dyDescent="0.35">
      <c r="A7" s="31"/>
      <c r="B7" s="31"/>
      <c r="C7" s="33"/>
      <c r="D7" s="31" t="s">
        <v>6</v>
      </c>
      <c r="E7" s="31"/>
      <c r="F7" s="31"/>
      <c r="G7" s="31"/>
      <c r="H7" s="31" t="s">
        <v>7</v>
      </c>
      <c r="I7" s="31"/>
      <c r="J7" s="31"/>
      <c r="K7" s="31"/>
      <c r="L7" s="31" t="s">
        <v>8</v>
      </c>
      <c r="M7" s="31"/>
      <c r="N7" s="31"/>
      <c r="O7" s="31"/>
      <c r="P7" s="31" t="s">
        <v>9</v>
      </c>
      <c r="Q7" s="31"/>
      <c r="R7" s="31"/>
      <c r="S7" s="31"/>
      <c r="T7" s="31"/>
      <c r="U7" s="31"/>
      <c r="V7" s="31"/>
      <c r="W7" s="31"/>
    </row>
    <row r="8" spans="1:23" ht="30" x14ac:dyDescent="0.35">
      <c r="A8" s="31"/>
      <c r="B8" s="31"/>
      <c r="C8" s="34"/>
      <c r="D8" s="4" t="s">
        <v>10</v>
      </c>
      <c r="E8" s="4" t="s">
        <v>11</v>
      </c>
      <c r="F8" s="4" t="s">
        <v>12</v>
      </c>
      <c r="G8" s="4" t="s">
        <v>11</v>
      </c>
      <c r="H8" s="4" t="s">
        <v>10</v>
      </c>
      <c r="I8" s="4" t="s">
        <v>11</v>
      </c>
      <c r="J8" s="4" t="s">
        <v>12</v>
      </c>
      <c r="K8" s="4" t="s">
        <v>11</v>
      </c>
      <c r="L8" s="4" t="s">
        <v>10</v>
      </c>
      <c r="M8" s="4" t="s">
        <v>11</v>
      </c>
      <c r="N8" s="4" t="s">
        <v>12</v>
      </c>
      <c r="O8" s="4" t="s">
        <v>11</v>
      </c>
      <c r="P8" s="4" t="s">
        <v>10</v>
      </c>
      <c r="Q8" s="4" t="s">
        <v>11</v>
      </c>
      <c r="R8" s="4" t="s">
        <v>12</v>
      </c>
      <c r="S8" s="4" t="s">
        <v>11</v>
      </c>
      <c r="T8" s="4" t="s">
        <v>10</v>
      </c>
      <c r="U8" s="4" t="s">
        <v>13</v>
      </c>
      <c r="V8" s="31"/>
      <c r="W8" s="31"/>
    </row>
    <row r="9" spans="1:23" s="10" customFormat="1" ht="35" x14ac:dyDescent="0.35">
      <c r="A9" s="21">
        <v>1</v>
      </c>
      <c r="B9" s="5" t="s">
        <v>25</v>
      </c>
      <c r="C9" s="20" t="s">
        <v>28</v>
      </c>
      <c r="D9" s="6">
        <v>2</v>
      </c>
      <c r="E9" s="7">
        <f>D9*0.75</f>
        <v>1.5</v>
      </c>
      <c r="F9" s="6"/>
      <c r="G9" s="8">
        <f>F9*3.5</f>
        <v>0</v>
      </c>
      <c r="H9" s="6">
        <v>2</v>
      </c>
      <c r="I9" s="8">
        <f>H9*1</f>
        <v>2</v>
      </c>
      <c r="J9" s="6"/>
      <c r="K9" s="8"/>
      <c r="L9" s="6"/>
      <c r="M9" s="8">
        <f>L9*1.5</f>
        <v>0</v>
      </c>
      <c r="N9" s="6"/>
      <c r="O9" s="8">
        <f>N9*4.5</f>
        <v>0</v>
      </c>
      <c r="P9" s="6"/>
      <c r="Q9" s="8">
        <f>P9*2.5</f>
        <v>0</v>
      </c>
      <c r="R9" s="6"/>
      <c r="S9" s="8">
        <f>R9*6</f>
        <v>0</v>
      </c>
      <c r="T9" s="6">
        <f>SUM(D9,H9,L9,P9)</f>
        <v>4</v>
      </c>
      <c r="U9" s="6"/>
      <c r="V9" s="9">
        <f>SUM(E9,G9,I9,K9,M9,O9,Q9,S9)</f>
        <v>3.5</v>
      </c>
      <c r="W9" s="25">
        <f>T9/40*100%</f>
        <v>0.1</v>
      </c>
    </row>
    <row r="10" spans="1:23" s="26" customFormat="1" ht="36" x14ac:dyDescent="0.35">
      <c r="A10" s="29">
        <v>2</v>
      </c>
      <c r="B10" s="5" t="s">
        <v>24</v>
      </c>
      <c r="C10" s="11" t="s">
        <v>23</v>
      </c>
      <c r="D10" s="27">
        <v>4</v>
      </c>
      <c r="E10" s="7">
        <f t="shared" ref="E10:E13" si="0">D10*0.75</f>
        <v>3</v>
      </c>
      <c r="F10" s="27"/>
      <c r="G10" s="8">
        <f t="shared" ref="G10:G13" si="1">F10*3.5</f>
        <v>0</v>
      </c>
      <c r="H10" s="27">
        <v>4</v>
      </c>
      <c r="I10" s="8">
        <f t="shared" ref="I10:I13" si="2">H10*1</f>
        <v>4</v>
      </c>
      <c r="J10" s="27"/>
      <c r="K10" s="28"/>
      <c r="L10" s="27">
        <v>4</v>
      </c>
      <c r="M10" s="8">
        <v>5</v>
      </c>
      <c r="N10" s="27"/>
      <c r="O10" s="8">
        <f t="shared" ref="O10:O13" si="3">N10*4.5</f>
        <v>0</v>
      </c>
      <c r="P10" s="27">
        <v>2</v>
      </c>
      <c r="Q10" s="8">
        <v>8</v>
      </c>
      <c r="R10" s="27"/>
      <c r="S10" s="8">
        <f t="shared" ref="S10:S13" si="4">R10*6</f>
        <v>0</v>
      </c>
      <c r="T10" s="6">
        <f t="shared" ref="T10:T13" si="5">SUM(D10,H10,L10,P10)</f>
        <v>14</v>
      </c>
      <c r="U10" s="6"/>
      <c r="V10" s="9">
        <f t="shared" ref="V10:V13" si="6">SUM(E10,G10,I10,K10,M10,O10,Q10,S10)</f>
        <v>20</v>
      </c>
      <c r="W10" s="25">
        <f t="shared" ref="W10:W13" si="7">T10/40*100%</f>
        <v>0.35</v>
      </c>
    </row>
    <row r="11" spans="1:23" s="10" customFormat="1" ht="52.25" customHeight="1" x14ac:dyDescent="0.35">
      <c r="A11" s="21">
        <v>3</v>
      </c>
      <c r="B11" s="41" t="s">
        <v>22</v>
      </c>
      <c r="C11" s="11" t="s">
        <v>27</v>
      </c>
      <c r="D11" s="6">
        <v>2</v>
      </c>
      <c r="E11" s="7">
        <f t="shared" si="0"/>
        <v>1.5</v>
      </c>
      <c r="F11" s="6"/>
      <c r="G11" s="8">
        <f t="shared" si="1"/>
        <v>0</v>
      </c>
      <c r="H11" s="6">
        <v>2</v>
      </c>
      <c r="I11" s="8">
        <f t="shared" si="2"/>
        <v>2</v>
      </c>
      <c r="J11" s="6"/>
      <c r="K11" s="8"/>
      <c r="L11" s="6"/>
      <c r="M11" s="8">
        <f t="shared" ref="M11:M13" si="8">L11*1.5</f>
        <v>0</v>
      </c>
      <c r="N11" s="6"/>
      <c r="O11" s="8">
        <f t="shared" si="3"/>
        <v>0</v>
      </c>
      <c r="P11" s="6"/>
      <c r="Q11" s="8">
        <f t="shared" ref="Q11:Q13" si="9">P11*2.5</f>
        <v>0</v>
      </c>
      <c r="R11" s="6"/>
      <c r="S11" s="8">
        <f t="shared" si="4"/>
        <v>0</v>
      </c>
      <c r="T11" s="6">
        <f t="shared" si="5"/>
        <v>4</v>
      </c>
      <c r="U11" s="6"/>
      <c r="V11" s="9">
        <f t="shared" si="6"/>
        <v>3.5</v>
      </c>
      <c r="W11" s="25">
        <f t="shared" si="7"/>
        <v>0.1</v>
      </c>
    </row>
    <row r="12" spans="1:23" s="10" customFormat="1" ht="87" customHeight="1" x14ac:dyDescent="0.35">
      <c r="A12" s="21">
        <v>4</v>
      </c>
      <c r="B12" s="42"/>
      <c r="C12" s="11" t="s">
        <v>21</v>
      </c>
      <c r="D12" s="6">
        <v>4</v>
      </c>
      <c r="E12" s="7">
        <f t="shared" si="0"/>
        <v>3</v>
      </c>
      <c r="F12" s="6"/>
      <c r="G12" s="8">
        <f t="shared" si="1"/>
        <v>0</v>
      </c>
      <c r="H12" s="6">
        <v>4</v>
      </c>
      <c r="I12" s="8">
        <f t="shared" si="2"/>
        <v>4</v>
      </c>
      <c r="J12" s="6"/>
      <c r="K12" s="8"/>
      <c r="L12" s="6">
        <v>4</v>
      </c>
      <c r="M12" s="8">
        <v>5</v>
      </c>
      <c r="N12" s="6"/>
      <c r="O12" s="8">
        <f t="shared" si="3"/>
        <v>0</v>
      </c>
      <c r="P12" s="6">
        <v>2</v>
      </c>
      <c r="Q12" s="8">
        <v>8</v>
      </c>
      <c r="R12" s="6"/>
      <c r="S12" s="8">
        <f t="shared" si="4"/>
        <v>0</v>
      </c>
      <c r="T12" s="6">
        <f t="shared" si="5"/>
        <v>14</v>
      </c>
      <c r="U12" s="6"/>
      <c r="V12" s="9">
        <f t="shared" si="6"/>
        <v>20</v>
      </c>
      <c r="W12" s="25">
        <f t="shared" si="7"/>
        <v>0.35</v>
      </c>
    </row>
    <row r="13" spans="1:23" s="10" customFormat="1" ht="75" customHeight="1" x14ac:dyDescent="0.35">
      <c r="A13" s="23">
        <v>5</v>
      </c>
      <c r="B13" s="22" t="s">
        <v>20</v>
      </c>
      <c r="C13" s="11" t="s">
        <v>19</v>
      </c>
      <c r="D13" s="6">
        <v>4</v>
      </c>
      <c r="E13" s="7">
        <f t="shared" si="0"/>
        <v>3</v>
      </c>
      <c r="F13" s="6"/>
      <c r="G13" s="8">
        <f t="shared" si="1"/>
        <v>0</v>
      </c>
      <c r="H13" s="6"/>
      <c r="I13" s="8">
        <f t="shared" si="2"/>
        <v>0</v>
      </c>
      <c r="J13" s="6"/>
      <c r="K13" s="8"/>
      <c r="L13" s="6"/>
      <c r="M13" s="8">
        <f t="shared" si="8"/>
        <v>0</v>
      </c>
      <c r="N13" s="6"/>
      <c r="O13" s="8">
        <f t="shared" si="3"/>
        <v>0</v>
      </c>
      <c r="P13" s="6"/>
      <c r="Q13" s="8">
        <f t="shared" si="9"/>
        <v>0</v>
      </c>
      <c r="R13" s="6"/>
      <c r="S13" s="8">
        <f t="shared" si="4"/>
        <v>0</v>
      </c>
      <c r="T13" s="6">
        <f t="shared" si="5"/>
        <v>4</v>
      </c>
      <c r="U13" s="6"/>
      <c r="V13" s="9">
        <f t="shared" si="6"/>
        <v>3</v>
      </c>
      <c r="W13" s="25">
        <f t="shared" si="7"/>
        <v>0.1</v>
      </c>
    </row>
    <row r="14" spans="1:23" s="15" customFormat="1" ht="17.5" x14ac:dyDescent="0.35">
      <c r="A14" s="40" t="s">
        <v>14</v>
      </c>
      <c r="B14" s="40"/>
      <c r="C14" s="24"/>
      <c r="D14" s="12">
        <f t="shared" ref="D14:W14" si="10">SUM(D9:D13)</f>
        <v>16</v>
      </c>
      <c r="E14" s="12">
        <f t="shared" si="10"/>
        <v>12</v>
      </c>
      <c r="F14" s="12">
        <f t="shared" si="10"/>
        <v>0</v>
      </c>
      <c r="G14" s="12">
        <f t="shared" si="10"/>
        <v>0</v>
      </c>
      <c r="H14" s="12">
        <f t="shared" si="10"/>
        <v>12</v>
      </c>
      <c r="I14" s="12">
        <f t="shared" si="10"/>
        <v>12</v>
      </c>
      <c r="J14" s="12">
        <f t="shared" si="10"/>
        <v>0</v>
      </c>
      <c r="K14" s="12">
        <f t="shared" si="10"/>
        <v>0</v>
      </c>
      <c r="L14" s="12">
        <f t="shared" si="10"/>
        <v>8</v>
      </c>
      <c r="M14" s="12">
        <f t="shared" si="10"/>
        <v>10</v>
      </c>
      <c r="N14" s="12">
        <f t="shared" si="10"/>
        <v>0</v>
      </c>
      <c r="O14" s="12">
        <f t="shared" si="10"/>
        <v>0</v>
      </c>
      <c r="P14" s="12">
        <f t="shared" si="10"/>
        <v>4</v>
      </c>
      <c r="Q14" s="12">
        <f t="shared" si="10"/>
        <v>16</v>
      </c>
      <c r="R14" s="12">
        <f t="shared" si="10"/>
        <v>0</v>
      </c>
      <c r="S14" s="12">
        <f t="shared" si="10"/>
        <v>0</v>
      </c>
      <c r="T14" s="12">
        <f t="shared" si="10"/>
        <v>40</v>
      </c>
      <c r="U14" s="12">
        <f t="shared" si="10"/>
        <v>0</v>
      </c>
      <c r="V14" s="13">
        <f t="shared" si="10"/>
        <v>50</v>
      </c>
      <c r="W14" s="14">
        <f t="shared" si="10"/>
        <v>0.99999999999999989</v>
      </c>
    </row>
    <row r="15" spans="1:23" s="10" customFormat="1" ht="18" x14ac:dyDescent="0.35">
      <c r="A15" s="40" t="s">
        <v>15</v>
      </c>
      <c r="B15" s="40"/>
      <c r="C15" s="24"/>
      <c r="D15" s="43">
        <f>D14/40*100%</f>
        <v>0.4</v>
      </c>
      <c r="E15" s="36"/>
      <c r="F15" s="36"/>
      <c r="G15" s="36"/>
      <c r="H15" s="43">
        <f t="shared" ref="H15" si="11">H14/40*100%</f>
        <v>0.3</v>
      </c>
      <c r="I15" s="36"/>
      <c r="J15" s="36"/>
      <c r="K15" s="36"/>
      <c r="L15" s="43">
        <f>L14/40*100%</f>
        <v>0.2</v>
      </c>
      <c r="M15" s="36"/>
      <c r="N15" s="36"/>
      <c r="O15" s="36"/>
      <c r="P15" s="43">
        <f t="shared" ref="P15" si="12">P14/40*100%</f>
        <v>0.1</v>
      </c>
      <c r="Q15" s="36"/>
      <c r="R15" s="36"/>
      <c r="S15" s="36"/>
      <c r="T15" s="16"/>
      <c r="U15" s="16"/>
      <c r="V15" s="16"/>
      <c r="W15" s="17">
        <f>SUM(D15:S15)</f>
        <v>0.99999999999999989</v>
      </c>
    </row>
    <row r="16" spans="1:23" s="10" customFormat="1" ht="18" x14ac:dyDescent="0.35">
      <c r="A16" s="36" t="s">
        <v>16</v>
      </c>
      <c r="B16" s="36"/>
      <c r="C16" s="18"/>
      <c r="D16" s="37">
        <f>D14*0.25+F14*1</f>
        <v>4</v>
      </c>
      <c r="E16" s="38"/>
      <c r="F16" s="38"/>
      <c r="G16" s="39"/>
      <c r="H16" s="37">
        <v>3</v>
      </c>
      <c r="I16" s="38"/>
      <c r="J16" s="38"/>
      <c r="K16" s="39"/>
      <c r="L16" s="37">
        <v>2</v>
      </c>
      <c r="M16" s="38"/>
      <c r="N16" s="38"/>
      <c r="O16" s="39"/>
      <c r="P16" s="37">
        <v>1</v>
      </c>
      <c r="Q16" s="38"/>
      <c r="R16" s="38"/>
      <c r="S16" s="39"/>
      <c r="T16" s="16"/>
      <c r="U16" s="16"/>
      <c r="V16" s="16"/>
      <c r="W16" s="19">
        <f>SUM(D16:S16)</f>
        <v>10</v>
      </c>
    </row>
  </sheetData>
  <mergeCells count="25">
    <mergeCell ref="A14:B14"/>
    <mergeCell ref="A15:B15"/>
    <mergeCell ref="D15:G15"/>
    <mergeCell ref="B11:B12"/>
    <mergeCell ref="A16:B16"/>
    <mergeCell ref="D16:G16"/>
    <mergeCell ref="H16:K16"/>
    <mergeCell ref="L16:O16"/>
    <mergeCell ref="P16:S16"/>
    <mergeCell ref="H15:K15"/>
    <mergeCell ref="L15:O15"/>
    <mergeCell ref="P15:S15"/>
    <mergeCell ref="D7:G7"/>
    <mergeCell ref="H7:K7"/>
    <mergeCell ref="L7:O7"/>
    <mergeCell ref="P7:S7"/>
    <mergeCell ref="A2:W2"/>
    <mergeCell ref="A3:W3"/>
    <mergeCell ref="A6:A8"/>
    <mergeCell ref="B6:B8"/>
    <mergeCell ref="C6:C8"/>
    <mergeCell ref="D6:S6"/>
    <mergeCell ref="T6:U7"/>
    <mergeCell ref="V6:V8"/>
    <mergeCell ref="W6:W8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LENOVO</cp:lastModifiedBy>
  <dcterms:created xsi:type="dcterms:W3CDTF">2020-11-23T17:31:39Z</dcterms:created>
  <dcterms:modified xsi:type="dcterms:W3CDTF">2023-11-06T10:51:56Z</dcterms:modified>
</cp:coreProperties>
</file>